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'!$A$2:$W$15</definedName>
    <definedName name="DATA1">#REF!</definedName>
    <definedName name="_xlnm.Print_Area" localSheetId="0">'დამტკ._საბიუჯ. '!$B$2:$Q$15</definedName>
    <definedName name="_xlnm.Print_Titles" localSheetId="0">'დამტკ._საბიუჯ. 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J10" i="2" s="1"/>
  <c r="I9" i="2"/>
  <c r="I8" i="2"/>
  <c r="I7" i="2"/>
  <c r="I6" i="2"/>
  <c r="J6" i="2" s="1"/>
  <c r="I5" i="2"/>
  <c r="K7" i="2" l="1"/>
  <c r="J7" i="2"/>
  <c r="J8" i="2"/>
  <c r="K8" i="2"/>
  <c r="J12" i="2"/>
  <c r="K12" i="2"/>
  <c r="K11" i="2"/>
  <c r="J11" i="2"/>
  <c r="K5" i="2"/>
  <c r="J5" i="2"/>
  <c r="K9" i="2"/>
  <c r="J9" i="2"/>
  <c r="K13" i="2"/>
  <c r="J13" i="2"/>
  <c r="A15" i="2"/>
  <c r="K15" i="2"/>
  <c r="J15" i="2"/>
  <c r="K6" i="2"/>
  <c r="K10" i="2"/>
  <c r="K14" i="2"/>
  <c r="J14" i="2"/>
  <c r="F4" i="2"/>
  <c r="H4" i="2"/>
  <c r="H3" i="2" s="1"/>
  <c r="G4" i="2"/>
  <c r="F3" i="2" l="1"/>
  <c r="G3" i="2"/>
  <c r="I3" i="2" s="1"/>
  <c r="K3" i="2" s="1"/>
  <c r="I4" i="2"/>
  <c r="K4" i="2" s="1"/>
  <c r="J4" i="2" l="1"/>
  <c r="J3" i="2"/>
  <c r="Q15" i="2" l="1"/>
  <c r="O14" i="2"/>
  <c r="A14" i="2" s="1"/>
  <c r="O13" i="2"/>
  <c r="A13" i="2" s="1"/>
  <c r="O12" i="2"/>
  <c r="A12" i="2" s="1"/>
  <c r="O11" i="2"/>
  <c r="A11" i="2" s="1"/>
  <c r="O10" i="2"/>
  <c r="A10" i="2" s="1"/>
  <c r="O9" i="2"/>
  <c r="A9" i="2" s="1"/>
  <c r="O8" i="2"/>
  <c r="A8" i="2" s="1"/>
  <c r="O7" i="2"/>
  <c r="A7" i="2" s="1"/>
  <c r="O6" i="2"/>
  <c r="A6" i="2" s="1"/>
  <c r="O5" i="2"/>
  <c r="A5" i="2" s="1"/>
  <c r="N4" i="2"/>
  <c r="N3" i="2" s="1"/>
  <c r="M4" i="2"/>
  <c r="M3" i="2" s="1"/>
  <c r="L4" i="2"/>
  <c r="L3" i="2" s="1"/>
  <c r="D4" i="2"/>
  <c r="D3" i="2" l="1"/>
  <c r="Q9" i="2"/>
  <c r="Q7" i="2"/>
  <c r="Q13" i="2"/>
  <c r="Q6" i="2"/>
  <c r="P8" i="2"/>
  <c r="Q10" i="2"/>
  <c r="Q12" i="2"/>
  <c r="P10" i="2"/>
  <c r="P13" i="2"/>
  <c r="P7" i="2"/>
  <c r="P5" i="2"/>
  <c r="Q5" i="2"/>
  <c r="P11" i="2"/>
  <c r="Q11" i="2"/>
  <c r="P14" i="2"/>
  <c r="Q14" i="2"/>
  <c r="Q8" i="2"/>
  <c r="P6" i="2"/>
  <c r="P9" i="2"/>
  <c r="P12" i="2"/>
  <c r="O4" i="2"/>
  <c r="Q4" i="2" s="1"/>
  <c r="A4" i="2" l="1"/>
  <c r="P4" i="2"/>
  <c r="P3" i="2" s="1"/>
  <c r="O3" i="2"/>
  <c r="Q3" i="2" s="1"/>
  <c r="A3" i="2" l="1"/>
</calcChain>
</file>

<file path=xl/sharedStrings.xml><?xml version="1.0" encoding="utf-8"?>
<sst xmlns="http://schemas.openxmlformats.org/spreadsheetml/2006/main" count="52" uniqueCount="31">
  <si>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</si>
  <si>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</si>
  <si>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</si>
  <si>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</si>
  <si>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</si>
  <si>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</si>
  <si>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</si>
  <si>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</si>
  <si>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</si>
  <si>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</si>
  <si>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</si>
  <si>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</si>
  <si>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</si>
  <si>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</si>
  <si>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</si>
  <si>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</si>
  <si>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</si>
  <si>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</si>
  <si>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</si>
  <si>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</si>
  <si>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საარსებო წყაროებით უზრუნველყოფა</t>
  </si>
  <si>
    <t>27 01 07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</si>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</sst>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8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7" fillId="0" borderId="2" xfId="2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9" fontId="16" fillId="0" borderId="2" xfId="2" applyNumberFormat="1" applyFont="1" applyFill="1" applyBorder="1" applyAlignment="1">
      <alignment vertical="center" wrapText="1"/>
    </xf>
    <xf numFmtId="9" fontId="17" fillId="0" borderId="2" xfId="3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164" fontId="18" fillId="0" borderId="2" xfId="2" applyNumberFormat="1" applyFont="1" applyFill="1" applyBorder="1" applyAlignment="1" applyProtection="1">
      <alignment vertical="center" wrapText="1"/>
    </xf>
    <xf numFmtId="164" fontId="19" fillId="0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J34" sqref="J34"/>
    </sheetView>
  </sheetViews>
  <sheetFormatPr defaultColWidth="8.85546875" defaultRowHeight="15.75" x14ac:dyDescent="0.25"/>
  <cols>
    <col min="1" max="1" width="5.140625" style="12" customWidth="1"/>
    <col min="2" max="2" width="13.42578125" style="10" customWidth="1"/>
    <col min="3" max="3" width="56.7109375" style="10" customWidth="1"/>
    <col min="4" max="5" width="18.28515625" style="10" customWidth="1"/>
    <col min="6" max="6" width="21.140625" style="10" customWidth="1"/>
    <col min="7" max="7" width="18.28515625" style="10" customWidth="1"/>
    <col min="8" max="8" width="20.140625" style="10" customWidth="1"/>
    <col min="9" max="10" width="20.7109375" style="10" customWidth="1"/>
    <col min="11" max="11" width="21.7109375" style="10" customWidth="1"/>
    <col min="12" max="12" width="21" style="13" customWidth="1"/>
    <col min="13" max="13" width="21" style="10" customWidth="1"/>
    <col min="14" max="15" width="21.5703125" style="10" customWidth="1"/>
    <col min="16" max="16" width="20.28515625" style="10" customWidth="1"/>
    <col min="17" max="17" width="20.710937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ht="77.25" customHeight="1" x14ac:dyDescent="0.25">
      <c r="A2" s="6"/>
      <c r="B2" s="15" t="s">
        <v>0</v>
      </c>
      <c r="C2" s="15" t="s">
        <v>1</v>
      </c>
      <c r="D2" s="14" t="s">
        <v>18</v>
      </c>
      <c r="E2" s="14" t="s">
        <v>30</v>
      </c>
      <c r="F2" s="14" t="s">
        <v>29</v>
      </c>
      <c r="G2" s="14" t="s">
        <v>27</v>
      </c>
      <c r="H2" s="14" t="s">
        <v>28</v>
      </c>
      <c r="I2" s="14" t="s">
        <v>26</v>
      </c>
      <c r="J2" s="14" t="s">
        <v>24</v>
      </c>
      <c r="K2" s="14" t="s">
        <v>25</v>
      </c>
      <c r="L2" s="14" t="s">
        <v>15</v>
      </c>
      <c r="M2" s="14" t="s">
        <v>14</v>
      </c>
      <c r="N2" s="14" t="s">
        <v>23</v>
      </c>
      <c r="O2" s="14" t="s">
        <v>16</v>
      </c>
      <c r="P2" s="14" t="s">
        <v>17</v>
      </c>
      <c r="Q2" s="14" t="s">
        <v>19</v>
      </c>
      <c r="R2" s="16"/>
    </row>
    <row r="3" spans="1:19" ht="18.75" x14ac:dyDescent="0.25">
      <c r="A3" s="11" t="str">
        <f t="shared" ref="A3:A14" si="0">IF((F3+G3+D3+I3+L3+M3+N3+O3)&gt;0,"a","b")</f>
        <v>a</v>
      </c>
      <c r="B3" s="19" t="s">
        <v>21</v>
      </c>
      <c r="C3" s="20" t="s">
        <v>20</v>
      </c>
      <c r="D3" s="22">
        <f t="shared" ref="D3:H3" si="1">D4+D12+D13+D14</f>
        <v>2150</v>
      </c>
      <c r="E3" s="22"/>
      <c r="F3" s="22">
        <f t="shared" si="1"/>
        <v>528000</v>
      </c>
      <c r="G3" s="22">
        <f t="shared" si="1"/>
        <v>147888</v>
      </c>
      <c r="H3" s="22">
        <f t="shared" si="1"/>
        <v>0</v>
      </c>
      <c r="I3" s="22">
        <f t="shared" ref="I3:I14" si="2">G3+H3</f>
        <v>147888</v>
      </c>
      <c r="J3" s="22">
        <f t="shared" ref="J3:J14" si="3">F3-I3</f>
        <v>380112</v>
      </c>
      <c r="K3" s="23">
        <f t="shared" ref="K3:K14" si="4">I3/F3</f>
        <v>0.28009090909090911</v>
      </c>
      <c r="L3" s="26">
        <f t="shared" ref="L3:P3" si="5">L4+L12+L13+L14</f>
        <v>685000</v>
      </c>
      <c r="M3" s="26">
        <f t="shared" si="5"/>
        <v>685000</v>
      </c>
      <c r="N3" s="22">
        <f t="shared" si="5"/>
        <v>0</v>
      </c>
      <c r="O3" s="22">
        <f t="shared" si="5"/>
        <v>147888</v>
      </c>
      <c r="P3" s="22">
        <f t="shared" si="5"/>
        <v>537112</v>
      </c>
      <c r="Q3" s="25">
        <f t="shared" ref="Q3:Q14" si="6">O3/M3</f>
        <v>0.2158948905109489</v>
      </c>
      <c r="R3" s="18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1">
        <f t="shared" ref="D4" si="7">D5+D6+D7+D8+D9+D10+D11</f>
        <v>2150</v>
      </c>
      <c r="E4" s="21"/>
      <c r="F4" s="21">
        <f t="shared" ref="F4" si="8">F5+F6+F7+F8+F9+F10+F11</f>
        <v>523000</v>
      </c>
      <c r="G4" s="21">
        <f t="shared" ref="G4:H4" si="9">G5+G6+G7+G8+G9+G10+G11</f>
        <v>147888</v>
      </c>
      <c r="H4" s="21">
        <f t="shared" si="9"/>
        <v>0</v>
      </c>
      <c r="I4" s="22">
        <f t="shared" si="2"/>
        <v>147888</v>
      </c>
      <c r="J4" s="22">
        <f t="shared" si="3"/>
        <v>375112</v>
      </c>
      <c r="K4" s="23">
        <f t="shared" si="4"/>
        <v>0.28276864244741873</v>
      </c>
      <c r="L4" s="21">
        <f t="shared" ref="L4:P4" si="10">L5+L6+L7+L8+L9+L10+L11</f>
        <v>680000</v>
      </c>
      <c r="M4" s="21">
        <f t="shared" si="10"/>
        <v>680000</v>
      </c>
      <c r="N4" s="21">
        <f t="shared" si="10"/>
        <v>0</v>
      </c>
      <c r="O4" s="21">
        <f t="shared" si="10"/>
        <v>147888</v>
      </c>
      <c r="P4" s="21">
        <f t="shared" si="10"/>
        <v>532112</v>
      </c>
      <c r="Q4" s="24">
        <f t="shared" si="6"/>
        <v>0.21748235294117646</v>
      </c>
      <c r="R4" s="17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2"/>
      <c r="E5" s="22"/>
      <c r="F5" s="22">
        <v>113000</v>
      </c>
      <c r="G5" s="22">
        <v>63600</v>
      </c>
      <c r="H5" s="22"/>
      <c r="I5" s="22">
        <f t="shared" si="2"/>
        <v>63600</v>
      </c>
      <c r="J5" s="22">
        <f t="shared" si="3"/>
        <v>49400</v>
      </c>
      <c r="K5" s="23">
        <f t="shared" si="4"/>
        <v>0.56283185840707961</v>
      </c>
      <c r="L5" s="27">
        <v>150000</v>
      </c>
      <c r="M5" s="27">
        <v>150000</v>
      </c>
      <c r="N5" s="22"/>
      <c r="O5" s="22">
        <f t="shared" ref="O5:O14" si="11">I5+N5</f>
        <v>63600</v>
      </c>
      <c r="P5" s="22">
        <f t="shared" ref="P5:P14" si="12">M5-O5</f>
        <v>86400</v>
      </c>
      <c r="Q5" s="25">
        <f t="shared" si="6"/>
        <v>0.42399999999999999</v>
      </c>
      <c r="R5" s="18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2">
        <v>2150</v>
      </c>
      <c r="E6" s="22"/>
      <c r="F6" s="22">
        <v>95000</v>
      </c>
      <c r="G6" s="22">
        <v>44873</v>
      </c>
      <c r="H6" s="22"/>
      <c r="I6" s="22">
        <f t="shared" si="2"/>
        <v>44873</v>
      </c>
      <c r="J6" s="22">
        <f t="shared" si="3"/>
        <v>50127</v>
      </c>
      <c r="K6" s="23">
        <f t="shared" si="4"/>
        <v>0.47234736842105263</v>
      </c>
      <c r="L6" s="27">
        <v>125000</v>
      </c>
      <c r="M6" s="27">
        <v>125000</v>
      </c>
      <c r="N6" s="22"/>
      <c r="O6" s="22">
        <f t="shared" si="11"/>
        <v>44873</v>
      </c>
      <c r="P6" s="22">
        <f t="shared" si="12"/>
        <v>80127</v>
      </c>
      <c r="Q6" s="25">
        <f t="shared" si="6"/>
        <v>0.35898400000000003</v>
      </c>
      <c r="R6" s="18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22"/>
      <c r="E7" s="22"/>
      <c r="F7" s="22">
        <v>0</v>
      </c>
      <c r="G7" s="22"/>
      <c r="H7" s="22"/>
      <c r="I7" s="22">
        <f t="shared" si="2"/>
        <v>0</v>
      </c>
      <c r="J7" s="22">
        <f t="shared" si="3"/>
        <v>0</v>
      </c>
      <c r="K7" s="23" t="e">
        <f t="shared" si="4"/>
        <v>#DIV/0!</v>
      </c>
      <c r="L7" s="27">
        <v>0</v>
      </c>
      <c r="M7" s="27">
        <v>0</v>
      </c>
      <c r="N7" s="22"/>
      <c r="O7" s="22">
        <f t="shared" si="11"/>
        <v>0</v>
      </c>
      <c r="P7" s="22">
        <f t="shared" si="12"/>
        <v>0</v>
      </c>
      <c r="Q7" s="25" t="e">
        <f t="shared" si="6"/>
        <v>#DIV/0!</v>
      </c>
      <c r="R7" s="18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22"/>
      <c r="E8" s="22"/>
      <c r="F8" s="22">
        <v>0</v>
      </c>
      <c r="G8" s="22"/>
      <c r="H8" s="22"/>
      <c r="I8" s="22">
        <f t="shared" si="2"/>
        <v>0</v>
      </c>
      <c r="J8" s="22">
        <f t="shared" si="3"/>
        <v>0</v>
      </c>
      <c r="K8" s="23" t="e">
        <f t="shared" si="4"/>
        <v>#DIV/0!</v>
      </c>
      <c r="L8" s="27">
        <v>0</v>
      </c>
      <c r="M8" s="27">
        <v>0</v>
      </c>
      <c r="N8" s="22"/>
      <c r="O8" s="22">
        <f t="shared" si="11"/>
        <v>0</v>
      </c>
      <c r="P8" s="22">
        <f t="shared" si="12"/>
        <v>0</v>
      </c>
      <c r="Q8" s="25" t="e">
        <f t="shared" si="6"/>
        <v>#DIV/0!</v>
      </c>
      <c r="R8" s="18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22"/>
      <c r="E9" s="22"/>
      <c r="F9" s="22">
        <v>0</v>
      </c>
      <c r="G9" s="22"/>
      <c r="H9" s="22"/>
      <c r="I9" s="22">
        <f t="shared" si="2"/>
        <v>0</v>
      </c>
      <c r="J9" s="22">
        <f t="shared" si="3"/>
        <v>0</v>
      </c>
      <c r="K9" s="23" t="e">
        <f t="shared" si="4"/>
        <v>#DIV/0!</v>
      </c>
      <c r="L9" s="27">
        <v>0</v>
      </c>
      <c r="M9" s="27">
        <v>0</v>
      </c>
      <c r="N9" s="22"/>
      <c r="O9" s="22">
        <f t="shared" si="11"/>
        <v>0</v>
      </c>
      <c r="P9" s="22">
        <f t="shared" si="12"/>
        <v>0</v>
      </c>
      <c r="Q9" s="25" t="e">
        <f t="shared" si="6"/>
        <v>#DIV/0!</v>
      </c>
      <c r="R9" s="18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2"/>
      <c r="E10" s="22"/>
      <c r="F10" s="22">
        <v>5000</v>
      </c>
      <c r="G10" s="22"/>
      <c r="H10" s="22"/>
      <c r="I10" s="22">
        <f t="shared" si="2"/>
        <v>0</v>
      </c>
      <c r="J10" s="22">
        <f t="shared" si="3"/>
        <v>5000</v>
      </c>
      <c r="K10" s="23">
        <f t="shared" si="4"/>
        <v>0</v>
      </c>
      <c r="L10" s="27">
        <v>5000</v>
      </c>
      <c r="M10" s="27">
        <v>5000</v>
      </c>
      <c r="N10" s="22"/>
      <c r="O10" s="22">
        <f t="shared" si="11"/>
        <v>0</v>
      </c>
      <c r="P10" s="22">
        <f t="shared" si="12"/>
        <v>5000</v>
      </c>
      <c r="Q10" s="25">
        <f t="shared" si="6"/>
        <v>0</v>
      </c>
      <c r="R10" s="18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2"/>
      <c r="E11" s="22"/>
      <c r="F11" s="22">
        <v>310000</v>
      </c>
      <c r="G11" s="22">
        <v>39415</v>
      </c>
      <c r="H11" s="22"/>
      <c r="I11" s="22">
        <f t="shared" si="2"/>
        <v>39415</v>
      </c>
      <c r="J11" s="22">
        <f t="shared" si="3"/>
        <v>270585</v>
      </c>
      <c r="K11" s="23">
        <f t="shared" si="4"/>
        <v>0.12714516129032258</v>
      </c>
      <c r="L11" s="27">
        <v>400000</v>
      </c>
      <c r="M11" s="27">
        <v>400000</v>
      </c>
      <c r="N11" s="22"/>
      <c r="O11" s="22">
        <f t="shared" si="11"/>
        <v>39415</v>
      </c>
      <c r="P11" s="22">
        <f t="shared" si="12"/>
        <v>360585</v>
      </c>
      <c r="Q11" s="25">
        <f t="shared" si="6"/>
        <v>9.85375E-2</v>
      </c>
      <c r="R11" s="18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1"/>
      <c r="E12" s="21"/>
      <c r="F12" s="21">
        <v>5000</v>
      </c>
      <c r="G12" s="21"/>
      <c r="H12" s="21"/>
      <c r="I12" s="22">
        <f t="shared" si="2"/>
        <v>0</v>
      </c>
      <c r="J12" s="22">
        <f t="shared" si="3"/>
        <v>5000</v>
      </c>
      <c r="K12" s="23">
        <f t="shared" si="4"/>
        <v>0</v>
      </c>
      <c r="L12" s="21">
        <v>5000</v>
      </c>
      <c r="M12" s="21">
        <v>5000</v>
      </c>
      <c r="N12" s="21"/>
      <c r="O12" s="21">
        <f t="shared" si="11"/>
        <v>0</v>
      </c>
      <c r="P12" s="21">
        <f t="shared" si="12"/>
        <v>5000</v>
      </c>
      <c r="Q12" s="24">
        <f t="shared" si="6"/>
        <v>0</v>
      </c>
      <c r="R12" s="17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21"/>
      <c r="E13" s="21"/>
      <c r="F13" s="21">
        <v>0</v>
      </c>
      <c r="G13" s="21"/>
      <c r="H13" s="21"/>
      <c r="I13" s="22">
        <f t="shared" si="2"/>
        <v>0</v>
      </c>
      <c r="J13" s="22">
        <f t="shared" si="3"/>
        <v>0</v>
      </c>
      <c r="K13" s="23" t="e">
        <f t="shared" si="4"/>
        <v>#DIV/0!</v>
      </c>
      <c r="L13" s="21">
        <v>0</v>
      </c>
      <c r="M13" s="21">
        <v>0</v>
      </c>
      <c r="N13" s="21"/>
      <c r="O13" s="21">
        <f t="shared" si="11"/>
        <v>0</v>
      </c>
      <c r="P13" s="21">
        <f t="shared" si="12"/>
        <v>0</v>
      </c>
      <c r="Q13" s="24" t="e">
        <f t="shared" si="6"/>
        <v>#DIV/0!</v>
      </c>
      <c r="R13" s="17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21"/>
      <c r="E14" s="21"/>
      <c r="F14" s="21">
        <v>0</v>
      </c>
      <c r="G14" s="21"/>
      <c r="H14" s="21"/>
      <c r="I14" s="22">
        <f t="shared" si="2"/>
        <v>0</v>
      </c>
      <c r="J14" s="22">
        <f t="shared" si="3"/>
        <v>0</v>
      </c>
      <c r="K14" s="23" t="e">
        <f t="shared" si="4"/>
        <v>#DIV/0!</v>
      </c>
      <c r="L14" s="21">
        <v>0</v>
      </c>
      <c r="M14" s="21">
        <v>0</v>
      </c>
      <c r="N14" s="21"/>
      <c r="O14" s="21">
        <f t="shared" si="11"/>
        <v>0</v>
      </c>
      <c r="P14" s="21">
        <f t="shared" si="12"/>
        <v>0</v>
      </c>
      <c r="Q14" s="24" t="e">
        <f t="shared" si="6"/>
        <v>#DIV/0!</v>
      </c>
      <c r="R14" s="17"/>
      <c r="S14" s="10" t="s">
        <v>22</v>
      </c>
    </row>
    <row r="15" spans="1:19" ht="0" hidden="1" customHeight="1" x14ac:dyDescent="0.25">
      <c r="A15" s="11" t="str">
        <f t="shared" ref="A15" si="13">IF((F15+G15+D15+I15+L15+M15+N15+O15)&gt;0,"a","b")</f>
        <v>b</v>
      </c>
      <c r="B15" s="19"/>
      <c r="C15" s="20"/>
      <c r="D15" s="22"/>
      <c r="E15" s="22"/>
      <c r="F15" s="22">
        <v>0</v>
      </c>
      <c r="G15" s="22"/>
      <c r="H15" s="22"/>
      <c r="I15" s="22">
        <f t="shared" ref="I15" si="14">G15+H15</f>
        <v>0</v>
      </c>
      <c r="J15" s="22">
        <f t="shared" ref="J15" si="15">F15-I15</f>
        <v>0</v>
      </c>
      <c r="K15" s="23" t="e">
        <f t="shared" ref="K15" si="16">I15/F15</f>
        <v>#DIV/0!</v>
      </c>
      <c r="L15" s="26"/>
      <c r="M15" s="26"/>
      <c r="N15" s="22"/>
      <c r="O15" s="22"/>
      <c r="P15" s="22"/>
      <c r="Q15" s="25" t="e">
        <f t="shared" ref="Q15" si="17">O15/M15</f>
        <v>#DIV/0!</v>
      </c>
      <c r="R15" s="18"/>
    </row>
  </sheetData>
  <autoFilter ref="A2:W15">
    <filterColumn colId="0">
      <filters>
        <filter val="a"/>
      </filters>
    </filterColumn>
  </autoFilter>
  <pageMargins left="0.15748031496063" right="0.15748031496063" top="0.39370078740157499" bottom="0.39370078740157499" header="0.39370078740157499" footer="0.39370078740157499"/>
  <pageSetup scale="29" fitToHeight="1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დამტკ._საბიუჯ. </vt:lpstr>
      <vt:lpstr>'დამტკ._საბიუჯ.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2019-07-17T11:15:49Z</dcterms:modified>
</cp:coreProperties>
</file>